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8800" windowHeight="13635"/>
  </bookViews>
  <sheets>
    <sheet name="Schafisheim" sheetId="11" r:id="rId1"/>
    <sheet name="Tarif Schafisheim" sheetId="13" r:id="rId2"/>
  </sheets>
  <definedNames>
    <definedName name="_xlnm.Print_Area" localSheetId="0">Schafisheim!$A$1:$C$44</definedName>
  </definedNames>
  <calcPr calcId="145621"/>
</workbook>
</file>

<file path=xl/calcChain.xml><?xml version="1.0" encoding="utf-8"?>
<calcChain xmlns="http://schemas.openxmlformats.org/spreadsheetml/2006/main">
  <c r="C30" i="11" l="1"/>
  <c r="C34" i="11" s="1"/>
  <c r="C29" i="11"/>
  <c r="C19" i="11"/>
  <c r="C33" i="11" s="1"/>
  <c r="C35" i="11" s="1"/>
  <c r="C37" i="11" s="1"/>
  <c r="C18" i="11"/>
  <c r="B42" i="11" l="1"/>
  <c r="C42" i="11" s="1"/>
  <c r="B41" i="11"/>
  <c r="C41" i="11" s="1"/>
</calcChain>
</file>

<file path=xl/sharedStrings.xml><?xml version="1.0" encoding="utf-8"?>
<sst xmlns="http://schemas.openxmlformats.org/spreadsheetml/2006/main" count="47" uniqueCount="33">
  <si>
    <t>Steuerbares Einkommen</t>
  </si>
  <si>
    <t>in Franken</t>
  </si>
  <si>
    <t>Beitrag Gemeinde</t>
  </si>
  <si>
    <t>von</t>
  </si>
  <si>
    <t>bis</t>
  </si>
  <si>
    <t>monatlicher Rechnungsbetrag der Betreuungsinstitution</t>
  </si>
  <si>
    <t>Zusammenzug</t>
  </si>
  <si>
    <t>+ Verluste früherer Geschäftsjahre bei Selbstständigerwerbenden</t>
  </si>
  <si>
    <t>Person 1</t>
  </si>
  <si>
    <t>Person 2</t>
  </si>
  <si>
    <t>+ Einkaufsbeiträge 2. Säule und Säule 3a</t>
  </si>
  <si>
    <t>+ Sozialabzüge auf tieferen Einkommen</t>
  </si>
  <si>
    <t>+ Einkommen im Rahmen des vereinfachen Abrechnungsverfahrens (BGSA)</t>
  </si>
  <si>
    <t>Massgebendes Einkommen
(gemässe Ziffer 5 EBR)</t>
  </si>
  <si>
    <t>Beitrag Eltern</t>
  </si>
  <si>
    <t>Aufteilung des Restbetrag 
(gemäss Ziffer 6 EBR)</t>
  </si>
  <si>
    <t>Beitrag Gemeinde in %</t>
  </si>
  <si>
    <t>Elternbeitragsreglement (EBR) Berechnungsmuster</t>
  </si>
  <si>
    <t>Aufrechnungen gem. EBR § 6:</t>
  </si>
  <si>
    <t>Total Massegebendes Einkommen gem. EBR § 6</t>
  </si>
  <si>
    <t>Massgebendes Einkommen Person 1</t>
  </si>
  <si>
    <t>Massgebendes Einkommen Person 2</t>
  </si>
  <si>
    <t xml:space="preserve">Mit diesem Berechnungstool haben Sie die Möglichkeit zu sehen, ob Sie anspruchsberechtigt wären. Die Berechnung ist unverbindlich und berücksichtig die Maximaltarif und Beiträge von Dritten nicht. Die definitive Berechnung erfolgt jedoch von Seiten der Gemeinde mittels eingereichten Unterlagen. </t>
  </si>
  <si>
    <t>Das massgebende Einkommen wird aufgrund der jeweils neusten rechtskräftigen Steuerveranlagung aller zum Haushalteinkommen beitragenden Personen festgelegt. Die Steuerveranlagung darf nicht älter als 2 Jahre sein. Zudem ist die aktuelle Steuererklärung eingereicht; alle steuerlichen Verfahrenspflichten sind beglichen und die fälligen Steuern sind bezahlt.</t>
  </si>
  <si>
    <t>Gemeinde Schafisheim</t>
  </si>
  <si>
    <t>Winkelgasse 1</t>
  </si>
  <si>
    <t>5503 Schafisheim</t>
  </si>
  <si>
    <t>Tel. 062 888 30 50</t>
  </si>
  <si>
    <t>finanzverwaltung@schafisheim.ch</t>
  </si>
  <si>
    <t>www.schafisheim.ch</t>
  </si>
  <si>
    <t>Ziffer Steuererklärung</t>
  </si>
  <si>
    <r>
      <t xml:space="preserve">+ 20 % des steuerbaren Vermögens                               </t>
    </r>
    <r>
      <rPr>
        <sz val="8"/>
        <color theme="1"/>
        <rFont val="Arial"/>
        <family val="2"/>
      </rPr>
      <t>Ziffer 37</t>
    </r>
  </si>
  <si>
    <t>+ Liegenschaftsunterhaltskosten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</si>
</sst>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_ [$€-2]\ * #,##0.00_ ;_ [$€-2]\ * \-#,##0.00_ ;_ [$€-2]\ * &quot;-&quot;??_ "/>
    <numFmt numFmtId="165" formatCode="_ * #,##0_ ;_ * \-#,##0_ ;_ * &quot;-&quot;??_ ;_ @_ "/>
  </numFmts>
  <fonts count="20">
    <font>
      <sz val="11"/>
      <color theme="1"/>
      <name val="Calibri"/>
      <family val="2"/>
      <scheme val="minor"/>
    </font>
    <font>
      <sz val="10"/>
      <color theme="1"/>
      <name val="Arial"/>
      <family val="2"/>
    </font>
    <font>
      <sz val="10"/>
      <name val="Arial"/>
      <family val="2"/>
    </font>
    <font>
      <sz val="10"/>
      <name val="Arial"/>
      <family val="2"/>
    </font>
    <font>
      <b/>
      <sz val="11"/>
      <color theme="1"/>
      <name val="Arial"/>
      <family val="2"/>
    </font>
    <font>
      <sz val="11"/>
      <color theme="1"/>
      <name val="Univers"/>
      <family val="2"/>
    </font>
    <font>
      <sz val="10"/>
      <color theme="1"/>
      <name val="Univers"/>
      <family val="2"/>
    </font>
    <font>
      <u/>
      <sz val="12"/>
      <color theme="10"/>
      <name val="Arial"/>
      <family val="2"/>
    </font>
    <font>
      <sz val="12"/>
      <name val="Arial"/>
      <family val="2"/>
    </font>
    <font>
      <sz val="12"/>
      <name val="Arial"/>
      <family val="2"/>
    </font>
    <font>
      <sz val="11"/>
      <color theme="1"/>
      <name val="Calibri"/>
      <family val="2"/>
      <scheme val="minor"/>
    </font>
    <font>
      <b/>
      <sz val="11"/>
      <color rgb="FF000000"/>
      <name val="Arial"/>
      <family val="2"/>
    </font>
    <font>
      <sz val="11"/>
      <color rgb="FF000000"/>
      <name val="Arial"/>
      <family val="2"/>
    </font>
    <font>
      <sz val="11"/>
      <color theme="1"/>
      <name val="Arial"/>
      <family val="2"/>
    </font>
    <font>
      <sz val="8"/>
      <color theme="1"/>
      <name val="Univers"/>
      <family val="2"/>
    </font>
    <font>
      <b/>
      <sz val="12"/>
      <color theme="1"/>
      <name val="Arial"/>
      <family val="2"/>
    </font>
    <font>
      <sz val="12"/>
      <color theme="1"/>
      <name val="Arial"/>
      <family val="2"/>
    </font>
    <font>
      <u/>
      <sz val="11"/>
      <color theme="10"/>
      <name val="Calibri"/>
      <family val="2"/>
      <scheme val="minor"/>
    </font>
    <font>
      <sz val="12"/>
      <name val="Calibri"/>
      <family val="2"/>
      <scheme val="minor"/>
    </font>
    <font>
      <sz val="8"/>
      <color theme="1"/>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2" fillId="0" borderId="0"/>
    <xf numFmtId="164" fontId="3" fillId="0" borderId="0" applyFont="0" applyFill="0" applyBorder="0" applyAlignment="0" applyProtection="0"/>
    <xf numFmtId="0" fontId="8" fillId="0" borderId="0"/>
    <xf numFmtId="0" fontId="7" fillId="0" borderId="0" applyNumberFormat="0" applyFill="0" applyBorder="0" applyAlignment="0" applyProtection="0">
      <alignment vertical="top"/>
      <protection locked="0"/>
    </xf>
    <xf numFmtId="0" fontId="9" fillId="0" borderId="0"/>
    <xf numFmtId="43" fontId="10" fillId="0" borderId="0" applyFont="0" applyFill="0" applyBorder="0" applyAlignment="0" applyProtection="0"/>
    <xf numFmtId="9" fontId="10" fillId="0" borderId="0" applyFont="0" applyFill="0" applyBorder="0" applyAlignment="0" applyProtection="0"/>
    <xf numFmtId="0" fontId="17" fillId="0" borderId="0" applyNumberFormat="0" applyFill="0" applyBorder="0" applyAlignment="0" applyProtection="0"/>
  </cellStyleXfs>
  <cellXfs count="56">
    <xf numFmtId="0" fontId="0" fillId="0" borderId="0" xfId="0"/>
    <xf numFmtId="0" fontId="1" fillId="0" borderId="0" xfId="0" applyFont="1"/>
    <xf numFmtId="0" fontId="5" fillId="0" borderId="0" xfId="0" applyFont="1"/>
    <xf numFmtId="0" fontId="5" fillId="0" borderId="0" xfId="0" applyFont="1" applyBorder="1"/>
    <xf numFmtId="0" fontId="5" fillId="0" borderId="0" xfId="0" applyFont="1" applyAlignment="1"/>
    <xf numFmtId="0" fontId="0" fillId="0" borderId="0" xfId="0" applyFont="1"/>
    <xf numFmtId="0" fontId="0" fillId="0" borderId="0" xfId="0" applyFont="1" applyFill="1"/>
    <xf numFmtId="0" fontId="0" fillId="0" borderId="0" xfId="0" applyFill="1"/>
    <xf numFmtId="49" fontId="6" fillId="0" borderId="0" xfId="0" applyNumberFormat="1" applyFont="1" applyAlignment="1"/>
    <xf numFmtId="0" fontId="5" fillId="0" borderId="0" xfId="0" applyFont="1" applyFill="1" applyAlignment="1"/>
    <xf numFmtId="3" fontId="12" fillId="0" borderId="2" xfId="0" applyNumberFormat="1" applyFont="1" applyBorder="1" applyAlignment="1">
      <alignment horizontal="center" vertical="center" wrapText="1"/>
    </xf>
    <xf numFmtId="0" fontId="13" fillId="0" borderId="0" xfId="0" applyFont="1" applyBorder="1"/>
    <xf numFmtId="0" fontId="13" fillId="0" borderId="0" xfId="0" applyFont="1"/>
    <xf numFmtId="0" fontId="4" fillId="0" borderId="0" xfId="0" applyFont="1" applyAlignment="1"/>
    <xf numFmtId="0" fontId="4" fillId="0" borderId="0" xfId="0" applyFont="1" applyFill="1" applyAlignment="1"/>
    <xf numFmtId="0" fontId="13" fillId="0" borderId="0" xfId="0" applyFont="1" applyFill="1"/>
    <xf numFmtId="0" fontId="13" fillId="0" borderId="0" xfId="0" applyFont="1" applyAlignment="1">
      <alignment horizontal="right"/>
    </xf>
    <xf numFmtId="0" fontId="13" fillId="0" borderId="0" xfId="0" applyFont="1" applyAlignment="1"/>
    <xf numFmtId="0" fontId="13" fillId="0" borderId="0" xfId="0" quotePrefix="1" applyFont="1" applyAlignment="1"/>
    <xf numFmtId="0" fontId="13" fillId="0" borderId="0" xfId="0" quotePrefix="1" applyFont="1" applyAlignment="1">
      <alignment horizontal="left"/>
    </xf>
    <xf numFmtId="3" fontId="13" fillId="0" borderId="0" xfId="0" applyNumberFormat="1" applyFont="1"/>
    <xf numFmtId="0" fontId="13" fillId="0" borderId="1" xfId="0" applyFont="1" applyBorder="1"/>
    <xf numFmtId="165" fontId="13" fillId="0" borderId="0" xfId="6" applyNumberFormat="1" applyFont="1" applyFill="1" applyAlignment="1"/>
    <xf numFmtId="9" fontId="4" fillId="0" borderId="0" xfId="0" applyNumberFormat="1" applyFont="1" applyFill="1"/>
    <xf numFmtId="4" fontId="13" fillId="2" borderId="0" xfId="0" applyNumberFormat="1" applyFont="1" applyFill="1" applyProtection="1">
      <protection locked="0"/>
    </xf>
    <xf numFmtId="4" fontId="13" fillId="0" borderId="0" xfId="0" applyNumberFormat="1" applyFont="1"/>
    <xf numFmtId="9" fontId="13" fillId="0" borderId="0" xfId="0" applyNumberFormat="1" applyFont="1"/>
    <xf numFmtId="4" fontId="13" fillId="0" borderId="0" xfId="0" applyNumberFormat="1" applyFont="1" applyBorder="1"/>
    <xf numFmtId="9" fontId="4" fillId="0" borderId="0" xfId="0" applyNumberFormat="1" applyFont="1" applyAlignment="1"/>
    <xf numFmtId="0" fontId="4" fillId="0" borderId="0" xfId="0" applyFont="1"/>
    <xf numFmtId="0" fontId="5" fillId="0" borderId="0" xfId="0" applyFont="1" applyAlignment="1">
      <alignment vertical="top" wrapText="1"/>
    </xf>
    <xf numFmtId="0" fontId="14" fillId="0" borderId="0" xfId="0" applyFont="1" applyAlignment="1">
      <alignment horizontal="right" vertical="top" wrapText="1"/>
    </xf>
    <xf numFmtId="4" fontId="4" fillId="0" borderId="0" xfId="0" applyNumberFormat="1" applyFont="1" applyBorder="1"/>
    <xf numFmtId="0" fontId="15" fillId="0" borderId="0" xfId="0" applyFont="1" applyAlignment="1"/>
    <xf numFmtId="0" fontId="4" fillId="0" borderId="0" xfId="0" applyFont="1" applyFill="1" applyAlignment="1" applyProtection="1">
      <protection locked="0"/>
    </xf>
    <xf numFmtId="0" fontId="13" fillId="0" borderId="1" xfId="0" applyFont="1" applyBorder="1" applyAlignment="1"/>
    <xf numFmtId="165" fontId="13" fillId="0" borderId="1" xfId="6" applyNumberFormat="1" applyFont="1" applyFill="1" applyBorder="1" applyAlignment="1"/>
    <xf numFmtId="0" fontId="15" fillId="0" borderId="0" xfId="0" applyFont="1" applyAlignment="1">
      <alignment vertical="center"/>
    </xf>
    <xf numFmtId="0" fontId="16" fillId="0" borderId="0" xfId="0" applyFont="1" applyAlignment="1">
      <alignment vertical="center"/>
    </xf>
    <xf numFmtId="0" fontId="13" fillId="0" borderId="1" xfId="0" quotePrefix="1" applyFont="1" applyBorder="1" applyAlignment="1"/>
    <xf numFmtId="165" fontId="13" fillId="2" borderId="0" xfId="6" applyNumberFormat="1" applyFont="1" applyFill="1" applyProtection="1">
      <protection locked="0"/>
    </xf>
    <xf numFmtId="165" fontId="13" fillId="0" borderId="0" xfId="6" applyNumberFormat="1" applyFont="1"/>
    <xf numFmtId="165" fontId="13" fillId="0" borderId="1" xfId="6" applyNumberFormat="1" applyFont="1" applyFill="1" applyBorder="1"/>
    <xf numFmtId="165" fontId="13" fillId="2" borderId="1" xfId="6" applyNumberFormat="1" applyFont="1" applyFill="1" applyBorder="1" applyProtection="1">
      <protection locked="0"/>
    </xf>
    <xf numFmtId="9" fontId="12" fillId="0" borderId="2" xfId="7" applyFont="1" applyBorder="1" applyAlignment="1">
      <alignment horizontal="center" vertical="center" wrapText="1"/>
    </xf>
    <xf numFmtId="9" fontId="0" fillId="0" borderId="0" xfId="0" applyNumberFormat="1"/>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8" fillId="0" borderId="0" xfId="0" applyFont="1" applyAlignment="1">
      <alignment vertical="center"/>
    </xf>
    <xf numFmtId="0" fontId="18" fillId="0" borderId="0" xfId="8" applyFont="1" applyAlignment="1">
      <alignment vertical="center"/>
    </xf>
    <xf numFmtId="0" fontId="18" fillId="0" borderId="0" xfId="8" applyFont="1"/>
    <xf numFmtId="0" fontId="19" fillId="0" borderId="0" xfId="0" applyFont="1"/>
    <xf numFmtId="0" fontId="14" fillId="0" borderId="0" xfId="0" applyFont="1" applyAlignment="1">
      <alignment horizontal="right" vertical="top" wrapText="1"/>
    </xf>
    <xf numFmtId="0" fontId="13" fillId="0" borderId="0" xfId="0" applyFont="1" applyFill="1" applyAlignment="1" applyProtection="1">
      <alignment horizontal="left" wrapText="1"/>
      <protection locked="0"/>
    </xf>
    <xf numFmtId="0" fontId="5" fillId="0" borderId="0" xfId="0" applyFont="1" applyAlignment="1">
      <alignment horizontal="left" wrapText="1"/>
    </xf>
    <xf numFmtId="0" fontId="11" fillId="0" borderId="2" xfId="0" applyFont="1" applyBorder="1" applyAlignment="1">
      <alignment horizontal="center" vertical="center" wrapText="1"/>
    </xf>
  </cellXfs>
  <cellStyles count="9">
    <cellStyle name="Euro" xfId="2"/>
    <cellStyle name="Hyperlink" xfId="8" builtinId="8"/>
    <cellStyle name="Hyperlink 2" xfId="4"/>
    <cellStyle name="Komma" xfId="6" builtinId="3"/>
    <cellStyle name="Normal 2" xfId="1"/>
    <cellStyle name="Prozent" xfId="7" builtinId="5"/>
    <cellStyle name="Standard" xfId="0" builtinId="0"/>
    <cellStyle name="Standard 2" xfId="3"/>
    <cellStyle name="Standard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104775</xdr:colOff>
          <xdr:row>0</xdr:row>
          <xdr:rowOff>0</xdr:rowOff>
        </xdr:from>
        <xdr:to>
          <xdr:col>2</xdr:col>
          <xdr:colOff>923925</xdr:colOff>
          <xdr:row>4</xdr:row>
          <xdr:rowOff>171450</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image" Target="../media/image1.emf"/><Relationship Id="rId2" Type="http://schemas.openxmlformats.org/officeDocument/2006/relationships/hyperlink" Target="http://www.schafisheim.ch/" TargetMode="External"/><Relationship Id="rId1" Type="http://schemas.openxmlformats.org/officeDocument/2006/relationships/hyperlink" Target="mailto:finanzverwaltung@schafisheim.ch"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8"/>
  <sheetViews>
    <sheetView showGridLines="0" tabSelected="1" zoomScaleNormal="100" zoomScaleSheetLayoutView="130" workbookViewId="0">
      <selection activeCell="A26" sqref="A26"/>
    </sheetView>
  </sheetViews>
  <sheetFormatPr baseColWidth="10" defaultColWidth="9.140625" defaultRowHeight="15"/>
  <cols>
    <col min="1" max="1" width="59.28515625" customWidth="1"/>
    <col min="2" max="2" width="16.140625" customWidth="1"/>
    <col min="3" max="3" width="15.85546875" customWidth="1"/>
    <col min="4" max="4" width="6" customWidth="1"/>
    <col min="5" max="5" width="6.85546875" customWidth="1"/>
  </cols>
  <sheetData>
    <row r="1" spans="1:10" ht="15.75">
      <c r="A1" s="37" t="s">
        <v>24</v>
      </c>
      <c r="B1" s="52"/>
      <c r="C1" s="52"/>
      <c r="D1" s="30"/>
      <c r="E1" s="30"/>
    </row>
    <row r="2" spans="1:10">
      <c r="A2" s="38" t="s">
        <v>25</v>
      </c>
      <c r="B2" s="52"/>
      <c r="C2" s="52"/>
      <c r="D2" s="30"/>
      <c r="E2" s="30"/>
    </row>
    <row r="3" spans="1:10">
      <c r="A3" s="38" t="s">
        <v>26</v>
      </c>
      <c r="B3" s="52"/>
      <c r="C3" s="52"/>
      <c r="D3" s="30"/>
      <c r="E3" s="30"/>
      <c r="I3" s="3"/>
      <c r="J3" s="5"/>
    </row>
    <row r="4" spans="1:10">
      <c r="A4" s="48" t="s">
        <v>27</v>
      </c>
      <c r="B4" s="31"/>
      <c r="C4" s="31"/>
      <c r="D4" s="30"/>
      <c r="E4" s="30"/>
      <c r="I4" s="3"/>
      <c r="J4" s="5"/>
    </row>
    <row r="5" spans="1:10" ht="15.75">
      <c r="A5" s="49" t="s">
        <v>28</v>
      </c>
      <c r="B5" s="11"/>
      <c r="C5" s="11"/>
      <c r="D5" s="11"/>
      <c r="E5" s="11"/>
      <c r="F5" s="5"/>
      <c r="I5" s="2"/>
      <c r="J5" s="5"/>
    </row>
    <row r="6" spans="1:10" ht="15.75">
      <c r="A6" s="50" t="s">
        <v>29</v>
      </c>
      <c r="B6" s="13"/>
      <c r="C6" s="13"/>
      <c r="D6" s="12"/>
      <c r="E6" s="12"/>
      <c r="F6" s="5"/>
      <c r="G6" s="1"/>
    </row>
    <row r="7" spans="1:10" ht="39" customHeight="1">
      <c r="A7" s="33" t="s">
        <v>17</v>
      </c>
      <c r="B7" s="13"/>
      <c r="C7" s="13"/>
      <c r="D7" s="12"/>
      <c r="E7" s="12"/>
      <c r="F7" s="9"/>
      <c r="G7" s="1"/>
    </row>
    <row r="8" spans="1:10" s="7" customFormat="1" ht="72" customHeight="1">
      <c r="A8" s="53" t="s">
        <v>23</v>
      </c>
      <c r="B8" s="53"/>
      <c r="C8" s="53"/>
      <c r="D8" s="15"/>
      <c r="E8" s="15"/>
      <c r="F8" s="6"/>
    </row>
    <row r="9" spans="1:10" s="7" customFormat="1">
      <c r="B9" s="14"/>
      <c r="C9" s="14"/>
      <c r="D9" s="15"/>
      <c r="E9" s="15"/>
      <c r="F9" s="6"/>
    </row>
    <row r="10" spans="1:10">
      <c r="A10" s="34" t="s">
        <v>8</v>
      </c>
      <c r="B10" s="51" t="s">
        <v>30</v>
      </c>
      <c r="C10" s="16" t="s">
        <v>1</v>
      </c>
      <c r="D10" s="12"/>
      <c r="E10" s="12"/>
      <c r="F10" s="5"/>
    </row>
    <row r="11" spans="1:10">
      <c r="A11" s="17" t="s">
        <v>0</v>
      </c>
      <c r="B11" s="51">
        <v>25</v>
      </c>
      <c r="C11" s="40"/>
      <c r="D11" s="12"/>
      <c r="E11" s="12"/>
      <c r="F11" s="5"/>
    </row>
    <row r="12" spans="1:10">
      <c r="A12" s="18" t="s">
        <v>18</v>
      </c>
      <c r="B12" s="12"/>
      <c r="C12" s="41"/>
      <c r="D12" s="12"/>
      <c r="E12" s="12"/>
      <c r="F12" s="5"/>
    </row>
    <row r="13" spans="1:10">
      <c r="A13" s="19" t="s">
        <v>10</v>
      </c>
      <c r="B13" s="51">
        <v>13</v>
      </c>
      <c r="C13" s="40"/>
      <c r="D13" s="12"/>
      <c r="E13" s="12"/>
      <c r="F13" s="5"/>
    </row>
    <row r="14" spans="1:10">
      <c r="A14" s="19" t="s">
        <v>32</v>
      </c>
      <c r="B14" s="51">
        <v>6</v>
      </c>
      <c r="C14" s="40"/>
      <c r="D14" s="12"/>
      <c r="E14" s="12"/>
      <c r="F14" s="5"/>
    </row>
    <row r="15" spans="1:10">
      <c r="A15" s="19" t="s">
        <v>7</v>
      </c>
      <c r="B15" s="12"/>
      <c r="C15" s="40"/>
      <c r="D15" s="12"/>
      <c r="E15" s="12"/>
      <c r="F15" s="5"/>
    </row>
    <row r="16" spans="1:10">
      <c r="A16" s="19" t="s">
        <v>11</v>
      </c>
      <c r="B16" s="51">
        <v>24</v>
      </c>
      <c r="C16" s="40"/>
      <c r="D16" s="12"/>
      <c r="E16" s="12"/>
      <c r="F16" s="5"/>
    </row>
    <row r="17" spans="1:6">
      <c r="A17" s="18" t="s">
        <v>12</v>
      </c>
      <c r="B17" s="12"/>
      <c r="C17" s="40"/>
      <c r="D17" s="12"/>
      <c r="E17" s="12"/>
      <c r="F17" s="5"/>
    </row>
    <row r="18" spans="1:6">
      <c r="A18" s="39" t="s">
        <v>31</v>
      </c>
      <c r="B18" s="43"/>
      <c r="C18" s="42">
        <f>B18*0.2</f>
        <v>0</v>
      </c>
      <c r="D18" s="12"/>
      <c r="E18" s="12"/>
      <c r="F18" s="5"/>
    </row>
    <row r="19" spans="1:6">
      <c r="A19" s="17" t="s">
        <v>20</v>
      </c>
      <c r="B19" s="12"/>
      <c r="C19" s="22">
        <f>SUM(C11:C18)</f>
        <v>0</v>
      </c>
      <c r="D19" s="12"/>
      <c r="E19" s="12"/>
      <c r="F19" s="5"/>
    </row>
    <row r="20" spans="1:6">
      <c r="A20" s="17"/>
      <c r="B20" s="12"/>
      <c r="C20" s="22"/>
      <c r="D20" s="12"/>
      <c r="E20" s="12"/>
      <c r="F20" s="5"/>
    </row>
    <row r="21" spans="1:6">
      <c r="A21" s="34" t="s">
        <v>9</v>
      </c>
      <c r="B21" s="51" t="s">
        <v>30</v>
      </c>
      <c r="C21" s="16" t="s">
        <v>1</v>
      </c>
      <c r="D21" s="12"/>
      <c r="E21" s="12"/>
      <c r="F21" s="5"/>
    </row>
    <row r="22" spans="1:6">
      <c r="A22" s="17" t="s">
        <v>0</v>
      </c>
      <c r="B22" s="51">
        <v>25</v>
      </c>
      <c r="C22" s="40"/>
      <c r="D22" s="12"/>
      <c r="E22" s="12"/>
      <c r="F22" s="5"/>
    </row>
    <row r="23" spans="1:6">
      <c r="A23" s="18" t="s">
        <v>18</v>
      </c>
      <c r="B23" s="12"/>
      <c r="C23" s="41"/>
      <c r="D23" s="12"/>
      <c r="E23" s="12"/>
      <c r="F23" s="5"/>
    </row>
    <row r="24" spans="1:6">
      <c r="A24" s="19" t="s">
        <v>10</v>
      </c>
      <c r="B24" s="51">
        <v>13</v>
      </c>
      <c r="C24" s="40"/>
      <c r="D24" s="12"/>
      <c r="E24" s="12"/>
      <c r="F24" s="5"/>
    </row>
    <row r="25" spans="1:6">
      <c r="A25" s="19" t="s">
        <v>32</v>
      </c>
      <c r="B25" s="51">
        <v>6</v>
      </c>
      <c r="C25" s="40"/>
      <c r="D25" s="12"/>
      <c r="E25" s="12"/>
      <c r="F25" s="5"/>
    </row>
    <row r="26" spans="1:6">
      <c r="A26" s="19" t="s">
        <v>7</v>
      </c>
      <c r="B26" s="12"/>
      <c r="C26" s="40"/>
      <c r="D26" s="12"/>
      <c r="E26" s="12"/>
      <c r="F26" s="5"/>
    </row>
    <row r="27" spans="1:6">
      <c r="A27" s="19" t="s">
        <v>11</v>
      </c>
      <c r="B27" s="51">
        <v>24</v>
      </c>
      <c r="C27" s="40"/>
      <c r="D27" s="12"/>
      <c r="E27" s="12"/>
      <c r="F27" s="5"/>
    </row>
    <row r="28" spans="1:6">
      <c r="A28" s="18" t="s">
        <v>12</v>
      </c>
      <c r="B28" s="12"/>
      <c r="C28" s="40"/>
      <c r="D28" s="12"/>
      <c r="E28" s="12"/>
      <c r="F28" s="5"/>
    </row>
    <row r="29" spans="1:6">
      <c r="A29" s="39" t="s">
        <v>31</v>
      </c>
      <c r="B29" s="43"/>
      <c r="C29" s="42">
        <f>B29*0.2</f>
        <v>0</v>
      </c>
      <c r="D29" s="12"/>
      <c r="E29" s="12"/>
      <c r="F29" s="5"/>
    </row>
    <row r="30" spans="1:6">
      <c r="A30" s="17" t="s">
        <v>21</v>
      </c>
      <c r="B30" s="12"/>
      <c r="C30" s="22">
        <f>SUM(C22:C29)</f>
        <v>0</v>
      </c>
      <c r="D30" s="12"/>
      <c r="E30" s="12"/>
      <c r="F30" s="5"/>
    </row>
    <row r="31" spans="1:6" ht="13.5" customHeight="1">
      <c r="A31" s="17"/>
      <c r="B31" s="12"/>
      <c r="C31" s="22"/>
      <c r="D31" s="12"/>
      <c r="E31" s="12"/>
      <c r="F31" s="5"/>
    </row>
    <row r="32" spans="1:6">
      <c r="A32" s="13" t="s">
        <v>6</v>
      </c>
      <c r="B32" s="12"/>
      <c r="C32" s="22"/>
      <c r="D32" s="12"/>
      <c r="E32" s="12"/>
      <c r="F32" s="5"/>
    </row>
    <row r="33" spans="1:6" ht="13.5" customHeight="1">
      <c r="A33" s="17" t="s">
        <v>20</v>
      </c>
      <c r="B33" s="12"/>
      <c r="C33" s="22">
        <f>C19</f>
        <v>0</v>
      </c>
      <c r="D33" s="12"/>
      <c r="E33" s="12"/>
      <c r="F33" s="5"/>
    </row>
    <row r="34" spans="1:6">
      <c r="A34" s="35" t="s">
        <v>21</v>
      </c>
      <c r="B34" s="21"/>
      <c r="C34" s="36">
        <f>C30</f>
        <v>0</v>
      </c>
      <c r="D34" s="12"/>
      <c r="E34" s="12"/>
      <c r="F34" s="5"/>
    </row>
    <row r="35" spans="1:6" ht="13.5" customHeight="1">
      <c r="A35" s="17" t="s">
        <v>19</v>
      </c>
      <c r="B35" s="12"/>
      <c r="C35" s="22">
        <f>C33+C34</f>
        <v>0</v>
      </c>
      <c r="D35" s="12"/>
      <c r="E35" s="12"/>
      <c r="F35" s="5"/>
    </row>
    <row r="36" spans="1:6">
      <c r="A36" s="17"/>
      <c r="B36" s="12"/>
      <c r="C36" s="20"/>
      <c r="D36" s="12"/>
      <c r="E36" s="12"/>
      <c r="F36" s="5"/>
    </row>
    <row r="37" spans="1:6" ht="13.5" customHeight="1">
      <c r="A37" s="13" t="s">
        <v>16</v>
      </c>
      <c r="B37" s="12"/>
      <c r="C37" s="23">
        <f>LOOKUP(C35,'Tarif Schafisheim'!A3:B11,'Tarif Schafisheim'!C3:C11)</f>
        <v>0.8</v>
      </c>
      <c r="D37" s="12"/>
      <c r="E37" s="12"/>
      <c r="F37" s="5"/>
    </row>
    <row r="38" spans="1:6">
      <c r="A38" s="17"/>
      <c r="B38" s="12"/>
      <c r="C38" s="12"/>
    </row>
    <row r="39" spans="1:6">
      <c r="A39" s="17" t="s">
        <v>5</v>
      </c>
      <c r="B39" s="12"/>
      <c r="C39" s="24"/>
    </row>
    <row r="40" spans="1:6">
      <c r="A40" s="17"/>
      <c r="B40" s="12"/>
      <c r="C40" s="25"/>
    </row>
    <row r="41" spans="1:6">
      <c r="A41" s="17" t="s">
        <v>14</v>
      </c>
      <c r="B41" s="26">
        <f>100%-C37</f>
        <v>0.19999999999999996</v>
      </c>
      <c r="C41" s="27">
        <f>ROUND((C39*B41)*20,0)/20</f>
        <v>0</v>
      </c>
    </row>
    <row r="42" spans="1:6">
      <c r="A42" s="13" t="s">
        <v>2</v>
      </c>
      <c r="B42" s="28">
        <f>C37</f>
        <v>0.8</v>
      </c>
      <c r="C42" s="32">
        <f>ROUND((C39*B42)*20,0)/20</f>
        <v>0</v>
      </c>
    </row>
    <row r="43" spans="1:6">
      <c r="A43" s="12"/>
      <c r="B43" s="12"/>
      <c r="C43" s="29"/>
    </row>
    <row r="44" spans="1:6" ht="66" customHeight="1">
      <c r="A44" s="54" t="s">
        <v>22</v>
      </c>
      <c r="B44" s="54"/>
      <c r="C44" s="54"/>
    </row>
    <row r="45" spans="1:6">
      <c r="A45" s="4"/>
      <c r="B45" s="2"/>
      <c r="C45" s="2"/>
    </row>
    <row r="46" spans="1:6" ht="49.5" customHeight="1">
      <c r="A46" s="4"/>
      <c r="B46" s="8"/>
      <c r="C46" s="2"/>
    </row>
    <row r="47" spans="1:6">
      <c r="A47" s="4"/>
      <c r="B47" s="2"/>
      <c r="C47" s="2"/>
    </row>
    <row r="48" spans="1:6">
      <c r="A48" s="4"/>
      <c r="B48" s="2"/>
      <c r="C48" s="2"/>
    </row>
  </sheetData>
  <mergeCells count="3">
    <mergeCell ref="B1:C3"/>
    <mergeCell ref="A8:C8"/>
    <mergeCell ref="A44:C44"/>
  </mergeCells>
  <dataValidations count="1">
    <dataValidation type="whole" allowBlank="1" showInputMessage="1" showErrorMessage="1" error="Nur ganze Zahlen erlaubt." sqref="C11:C17 C22:C28 B18 B29">
      <formula1>1</formula1>
      <formula2>900000</formula2>
    </dataValidation>
  </dataValidations>
  <hyperlinks>
    <hyperlink ref="A5" r:id="rId1"/>
    <hyperlink ref="A6" r:id="rId2"/>
  </hyperlinks>
  <pageMargins left="0.59055118110236227" right="0.23622047244094491" top="0.59055118110236227" bottom="0.39370078740157483" header="0.31496062992125984" footer="0.31496062992125984"/>
  <pageSetup paperSize="9" orientation="portrait" r:id="rId3"/>
  <headerFooter>
    <oddFooter>&amp;C&amp;D</oddFooter>
  </headerFooter>
  <drawing r:id="rId4"/>
  <legacyDrawing r:id="rId5"/>
  <oleObjects>
    <mc:AlternateContent xmlns:mc="http://schemas.openxmlformats.org/markup-compatibility/2006">
      <mc:Choice Requires="x14">
        <oleObject progId="Word.Picture.8" shapeId="2049" r:id="rId6">
          <objectPr defaultSize="0" autoPict="0" r:id="rId7">
            <anchor moveWithCells="1" sizeWithCells="1">
              <from>
                <xdr:col>2</xdr:col>
                <xdr:colOff>104775</xdr:colOff>
                <xdr:row>0</xdr:row>
                <xdr:rowOff>0</xdr:rowOff>
              </from>
              <to>
                <xdr:col>2</xdr:col>
                <xdr:colOff>923925</xdr:colOff>
                <xdr:row>4</xdr:row>
                <xdr:rowOff>171450</xdr:rowOff>
              </to>
            </anchor>
          </objectPr>
        </oleObject>
      </mc:Choice>
      <mc:Fallback>
        <oleObject progId="Word.Picture.8" shapeId="2049"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
  <sheetViews>
    <sheetView workbookViewId="0">
      <selection activeCell="A3" sqref="A3"/>
    </sheetView>
  </sheetViews>
  <sheetFormatPr baseColWidth="10" defaultRowHeight="15"/>
  <cols>
    <col min="1" max="1" width="15.140625" customWidth="1"/>
    <col min="2" max="2" width="15.7109375" customWidth="1"/>
    <col min="3" max="3" width="18.7109375" bestFit="1" customWidth="1"/>
    <col min="4" max="4" width="14.28515625" bestFit="1" customWidth="1"/>
  </cols>
  <sheetData>
    <row r="1" spans="1:5" ht="55.5" customHeight="1">
      <c r="A1" s="55" t="s">
        <v>13</v>
      </c>
      <c r="B1" s="55"/>
      <c r="C1" s="55" t="s">
        <v>15</v>
      </c>
      <c r="D1" s="55"/>
    </row>
    <row r="2" spans="1:5" ht="30">
      <c r="A2" s="46" t="s">
        <v>3</v>
      </c>
      <c r="B2" s="46" t="s">
        <v>4</v>
      </c>
      <c r="C2" s="46" t="s">
        <v>2</v>
      </c>
      <c r="D2" s="46" t="s">
        <v>14</v>
      </c>
    </row>
    <row r="3" spans="1:5">
      <c r="A3" s="47">
        <v>0</v>
      </c>
      <c r="B3" s="10">
        <v>30000</v>
      </c>
      <c r="C3" s="44">
        <v>0.8</v>
      </c>
      <c r="D3" s="44">
        <v>0.2</v>
      </c>
      <c r="E3" s="45"/>
    </row>
    <row r="4" spans="1:5">
      <c r="A4" s="10">
        <v>30001</v>
      </c>
      <c r="B4" s="10">
        <v>40000</v>
      </c>
      <c r="C4" s="44">
        <v>0.68</v>
      </c>
      <c r="D4" s="44">
        <v>0.32</v>
      </c>
      <c r="E4" s="45"/>
    </row>
    <row r="5" spans="1:5">
      <c r="A5" s="10">
        <v>40001</v>
      </c>
      <c r="B5" s="10">
        <v>50000</v>
      </c>
      <c r="C5" s="44">
        <v>0.56000000000000005</v>
      </c>
      <c r="D5" s="44">
        <v>0.44</v>
      </c>
      <c r="E5" s="45"/>
    </row>
    <row r="6" spans="1:5">
      <c r="A6" s="10">
        <v>50001</v>
      </c>
      <c r="B6" s="10">
        <v>60000</v>
      </c>
      <c r="C6" s="44">
        <v>0.44</v>
      </c>
      <c r="D6" s="44">
        <v>0.56000000000000005</v>
      </c>
      <c r="E6" s="45"/>
    </row>
    <row r="7" spans="1:5">
      <c r="A7" s="10">
        <v>60001</v>
      </c>
      <c r="B7" s="10">
        <v>70000</v>
      </c>
      <c r="C7" s="44">
        <v>0.32</v>
      </c>
      <c r="D7" s="44">
        <v>0.68</v>
      </c>
      <c r="E7" s="45"/>
    </row>
    <row r="8" spans="1:5">
      <c r="A8" s="10">
        <v>70001</v>
      </c>
      <c r="B8" s="10">
        <v>80000</v>
      </c>
      <c r="C8" s="44">
        <v>0.2</v>
      </c>
      <c r="D8" s="44">
        <v>0.8</v>
      </c>
      <c r="E8" s="45"/>
    </row>
    <row r="9" spans="1:5">
      <c r="A9" s="10">
        <v>80001</v>
      </c>
      <c r="B9" s="10">
        <v>90000</v>
      </c>
      <c r="C9" s="44">
        <v>0.08</v>
      </c>
      <c r="D9" s="44">
        <v>0.92</v>
      </c>
      <c r="E9" s="45"/>
    </row>
    <row r="10" spans="1:5">
      <c r="A10" s="10">
        <v>90001</v>
      </c>
      <c r="B10" s="10">
        <v>100000</v>
      </c>
      <c r="C10" s="44">
        <v>0.06</v>
      </c>
      <c r="D10" s="44">
        <v>0.94</v>
      </c>
      <c r="E10" s="45"/>
    </row>
    <row r="11" spans="1:5">
      <c r="A11" s="10">
        <v>100001</v>
      </c>
      <c r="B11" s="10"/>
      <c r="C11" s="44">
        <v>0</v>
      </c>
      <c r="D11" s="44">
        <v>1</v>
      </c>
      <c r="E11" s="45"/>
    </row>
  </sheetData>
  <sheetProtection sheet="1" objects="1" scenarios="1"/>
  <mergeCells count="2">
    <mergeCell ref="A1:B1"/>
    <mergeCell ref="C1:D1"/>
  </mergeCells>
  <pageMargins left="0.59055118110236227" right="0.23622047244094491" top="0.59055118110236227" bottom="0.39370078740157483" header="0.31496062992125984" footer="0.31496062992125984"/>
  <pageSetup paperSize="9" orientation="portrait" r:id="rId1"/>
  <headerFooter>
    <oddFooter>&amp;C&amp;D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Schafisheim</vt:lpstr>
      <vt:lpstr>Tarif Schafisheim</vt:lpstr>
      <vt:lpstr>Schafisheim!Druckbereich</vt:lpstr>
    </vt:vector>
  </TitlesOfParts>
  <Company>Zollikofen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Schweiz. Hochschule f. Landwirtschaft</dc:creator>
  <cp:lastModifiedBy>Stefan Ackermann</cp:lastModifiedBy>
  <cp:lastPrinted>2018-06-20T07:12:44Z</cp:lastPrinted>
  <dcterms:created xsi:type="dcterms:W3CDTF">2010-10-22T11:52:01Z</dcterms:created>
  <dcterms:modified xsi:type="dcterms:W3CDTF">2018-07-31T08:40:23Z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