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3635"/>
  </bookViews>
  <sheets>
    <sheet name="Schafisheim" sheetId="11" r:id="rId1"/>
    <sheet name="Tarif Schafisheim" sheetId="13" r:id="rId2"/>
  </sheets>
  <definedNames>
    <definedName name="_xlnm.Print_Area" localSheetId="0">Schafisheim!$A$1:$C$44</definedName>
  </definedNames>
  <calcPr calcId="145621"/>
</workbook>
</file>

<file path=xl/calcChain.xml><?xml version="1.0" encoding="utf-8"?>
<calcChain xmlns="http://schemas.openxmlformats.org/spreadsheetml/2006/main">
  <c r="C30" i="11" l="1"/>
  <c r="C34" i="11" s="1"/>
  <c r="C29" i="11"/>
  <c r="C19" i="11"/>
  <c r="C33" i="11" s="1"/>
  <c r="C35" i="11" s="1"/>
  <c r="C37" i="11" s="1"/>
  <c r="C18" i="11"/>
  <c r="B42" i="11" l="1"/>
  <c r="C42" i="11" s="1"/>
  <c r="B41" i="11"/>
  <c r="C41" i="11" s="1"/>
</calcChain>
</file>

<file path=xl/sharedStrings.xml><?xml version="1.0" encoding="utf-8"?>
<sst xmlns="http://schemas.openxmlformats.org/spreadsheetml/2006/main" count="47" uniqueCount="33">
  <si>
    <t>Steuerbares Einkommen</t>
  </si>
  <si>
    <t>in Franken</t>
  </si>
  <si>
    <t>Beitrag Gemeinde</t>
  </si>
  <si>
    <t>von</t>
  </si>
  <si>
    <t>bis</t>
  </si>
  <si>
    <t>monatlicher Rechnungsbetrag der Betreuungsinstitution</t>
  </si>
  <si>
    <t>Zusammenzug</t>
  </si>
  <si>
    <t>+ Verluste früherer Geschäftsjahre bei Selbstständigerwerbenden</t>
  </si>
  <si>
    <t>Person 1</t>
  </si>
  <si>
    <t>Person 2</t>
  </si>
  <si>
    <t>+ Einkaufsbeiträge 2. Säule und Säule 3a</t>
  </si>
  <si>
    <t>+ Sozialabzüge auf tieferen Einkommen</t>
  </si>
  <si>
    <t>+ Einkommen im Rahmen des vereinfachen Abrechnungsverfahrens (BGSA)</t>
  </si>
  <si>
    <t>Massgebendes Einkommen
(gemässe Ziffer 5 EBR)</t>
  </si>
  <si>
    <t>Beitrag Eltern</t>
  </si>
  <si>
    <t>Aufteilung des Restbetrag 
(gemäss Ziffer 6 EBR)</t>
  </si>
  <si>
    <t>Beitrag Gemeinde in %</t>
  </si>
  <si>
    <t>Elternbeitragsreglement (EBR) Berechnungsmuster</t>
  </si>
  <si>
    <t>Aufrechnungen gem. EBR § 6:</t>
  </si>
  <si>
    <t>Total Massegebendes Einkommen gem. EBR § 6</t>
  </si>
  <si>
    <t>Massgebendes Einkommen Person 1</t>
  </si>
  <si>
    <t>Massgebendes Einkommen Person 2</t>
  </si>
  <si>
    <t xml:space="preserve">Mit diesem Berechnungstool haben Sie die Möglichkeit zu sehen, ob Sie anspruchsberechtigt wären. Die Berechnung ist unverbindlich und berücksichtig die Maximaltarif und Beiträge von Dritten nicht. Die definitive Berechnung erfolgt jedoch von Seiten der Gemeinde mittels eingereichten Unterlagen. </t>
  </si>
  <si>
    <t>Das massgebende Einkommen wird aufgrund der jeweils neusten rechtskräftigen Steuerveranlagung aller zum Haushalteinkommen beitragenden Personen festgelegt. Die Steuerveranlagung darf nicht älter als 2 Jahre sein. Zudem ist die aktuelle Steuererklärung eingereicht; alle steuerlichen Verfahrenspflichten sind beglichen und die fälligen Steuern sind bezahlt.</t>
  </si>
  <si>
    <t>Gemeinde Schafisheim</t>
  </si>
  <si>
    <t>Winkelgasse 1</t>
  </si>
  <si>
    <t>5503 Schafisheim</t>
  </si>
  <si>
    <t>Tel. 062 888 30 50</t>
  </si>
  <si>
    <t>finanzverwaltung@schafisheim.ch</t>
  </si>
  <si>
    <t>www.schafisheim.ch</t>
  </si>
  <si>
    <t>Ziffer Steuererklärung</t>
  </si>
  <si>
    <r>
      <t xml:space="preserve">+ 20 % des steuerbaren Vermögens                               </t>
    </r>
    <r>
      <rPr>
        <sz val="8"/>
        <color theme="1"/>
        <rFont val="Arial"/>
        <family val="2"/>
      </rPr>
      <t>Ziffer 37</t>
    </r>
  </si>
  <si>
    <t>+ Liegenschaftsunterhaltskosten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</si>
</sst>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2]\ * #,##0.00_ ;_ [$€-2]\ * \-#,##0.00_ ;_ [$€-2]\ * &quot;-&quot;??_ "/>
    <numFmt numFmtId="165" formatCode="_ * #,##0_ ;_ * \-#,##0_ ;_ * &quot;-&quot;??_ ;_ @_ "/>
  </numFmts>
  <fonts count="20">
    <font>
      <sz val="11"/>
      <color theme="1"/>
      <name val="Calibri"/>
      <family val="2"/>
      <scheme val="minor"/>
    </font>
    <font>
      <sz val="10"/>
      <color theme="1"/>
      <name val="Arial"/>
      <family val="2"/>
    </font>
    <font>
      <sz val="10"/>
      <name val="Arial"/>
      <family val="2"/>
    </font>
    <font>
      <sz val="10"/>
      <name val="Arial"/>
      <family val="2"/>
    </font>
    <font>
      <b/>
      <sz val="11"/>
      <color theme="1"/>
      <name val="Arial"/>
      <family val="2"/>
    </font>
    <font>
      <sz val="11"/>
      <color theme="1"/>
      <name val="Univers"/>
      <family val="2"/>
    </font>
    <font>
      <sz val="10"/>
      <color theme="1"/>
      <name val="Univers"/>
      <family val="2"/>
    </font>
    <font>
      <u/>
      <sz val="12"/>
      <color theme="10"/>
      <name val="Arial"/>
      <family val="2"/>
    </font>
    <font>
      <sz val="12"/>
      <name val="Arial"/>
      <family val="2"/>
    </font>
    <font>
      <sz val="12"/>
      <name val="Arial"/>
      <family val="2"/>
    </font>
    <font>
      <sz val="11"/>
      <color theme="1"/>
      <name val="Calibri"/>
      <family val="2"/>
      <scheme val="minor"/>
    </font>
    <font>
      <b/>
      <sz val="11"/>
      <color rgb="FF000000"/>
      <name val="Arial"/>
      <family val="2"/>
    </font>
    <font>
      <sz val="11"/>
      <color rgb="FF000000"/>
      <name val="Arial"/>
      <family val="2"/>
    </font>
    <font>
      <sz val="11"/>
      <color theme="1"/>
      <name val="Arial"/>
      <family val="2"/>
    </font>
    <font>
      <sz val="8"/>
      <color theme="1"/>
      <name val="Univers"/>
      <family val="2"/>
    </font>
    <font>
      <b/>
      <sz val="12"/>
      <color theme="1"/>
      <name val="Arial"/>
      <family val="2"/>
    </font>
    <font>
      <sz val="12"/>
      <color theme="1"/>
      <name val="Arial"/>
      <family val="2"/>
    </font>
    <font>
      <u/>
      <sz val="11"/>
      <color theme="10"/>
      <name val="Calibri"/>
      <family val="2"/>
      <scheme val="minor"/>
    </font>
    <font>
      <sz val="12"/>
      <name val="Calibri"/>
      <family val="2"/>
      <scheme val="minor"/>
    </font>
    <font>
      <sz val="8"/>
      <color theme="1"/>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xf numFmtId="164" fontId="3" fillId="0" borderId="0" applyFont="0" applyFill="0" applyBorder="0" applyAlignment="0" applyProtection="0"/>
    <xf numFmtId="0" fontId="8" fillId="0" borderId="0"/>
    <xf numFmtId="0" fontId="7" fillId="0" borderId="0" applyNumberFormat="0" applyFill="0" applyBorder="0" applyAlignment="0" applyProtection="0">
      <alignment vertical="top"/>
      <protection locked="0"/>
    </xf>
    <xf numFmtId="0" fontId="9" fillId="0" borderId="0"/>
    <xf numFmtId="43" fontId="10" fillId="0" borderId="0" applyFont="0" applyFill="0" applyBorder="0" applyAlignment="0" applyProtection="0"/>
    <xf numFmtId="9" fontId="10" fillId="0" borderId="0" applyFont="0" applyFill="0" applyBorder="0" applyAlignment="0" applyProtection="0"/>
    <xf numFmtId="0" fontId="17" fillId="0" borderId="0" applyNumberFormat="0" applyFill="0" applyBorder="0" applyAlignment="0" applyProtection="0"/>
  </cellStyleXfs>
  <cellXfs count="56">
    <xf numFmtId="0" fontId="0" fillId="0" borderId="0" xfId="0"/>
    <xf numFmtId="0" fontId="1" fillId="0" borderId="0" xfId="0" applyFont="1"/>
    <xf numFmtId="0" fontId="5" fillId="0" borderId="0" xfId="0" applyFont="1"/>
    <xf numFmtId="0" fontId="5" fillId="0" borderId="0" xfId="0" applyFont="1" applyBorder="1"/>
    <xf numFmtId="0" fontId="5" fillId="0" borderId="0" xfId="0" applyFont="1" applyAlignment="1"/>
    <xf numFmtId="0" fontId="0" fillId="0" borderId="0" xfId="0" applyFont="1"/>
    <xf numFmtId="0" fontId="0" fillId="0" borderId="0" xfId="0" applyFont="1" applyFill="1"/>
    <xf numFmtId="0" fontId="0" fillId="0" borderId="0" xfId="0" applyFill="1"/>
    <xf numFmtId="49" fontId="6" fillId="0" borderId="0" xfId="0" applyNumberFormat="1" applyFont="1" applyAlignment="1"/>
    <xf numFmtId="0" fontId="5" fillId="0" borderId="0" xfId="0" applyFont="1" applyFill="1" applyAlignment="1"/>
    <xf numFmtId="3" fontId="12" fillId="0" borderId="2" xfId="0" applyNumberFormat="1" applyFont="1" applyBorder="1" applyAlignment="1">
      <alignment horizontal="center" vertical="center" wrapText="1"/>
    </xf>
    <xf numFmtId="0" fontId="13" fillId="0" borderId="0" xfId="0" applyFont="1" applyBorder="1"/>
    <xf numFmtId="0" fontId="13" fillId="0" borderId="0" xfId="0" applyFont="1"/>
    <xf numFmtId="0" fontId="4" fillId="0" borderId="0" xfId="0" applyFont="1" applyAlignment="1"/>
    <xf numFmtId="0" fontId="4" fillId="0" borderId="0" xfId="0" applyFont="1" applyFill="1" applyAlignment="1"/>
    <xf numFmtId="0" fontId="13" fillId="0" borderId="0" xfId="0" applyFont="1" applyFill="1"/>
    <xf numFmtId="0" fontId="13" fillId="0" borderId="0" xfId="0" applyFont="1" applyAlignment="1">
      <alignment horizontal="right"/>
    </xf>
    <xf numFmtId="0" fontId="13" fillId="0" borderId="0" xfId="0" applyFont="1" applyAlignment="1"/>
    <xf numFmtId="0" fontId="13" fillId="0" borderId="0" xfId="0" quotePrefix="1" applyFont="1" applyAlignment="1"/>
    <xf numFmtId="0" fontId="13" fillId="0" borderId="0" xfId="0" quotePrefix="1" applyFont="1" applyAlignment="1">
      <alignment horizontal="left"/>
    </xf>
    <xf numFmtId="3" fontId="13" fillId="0" borderId="0" xfId="0" applyNumberFormat="1" applyFont="1"/>
    <xf numFmtId="0" fontId="13" fillId="0" borderId="1" xfId="0" applyFont="1" applyBorder="1"/>
    <xf numFmtId="165" fontId="13" fillId="0" borderId="0" xfId="6" applyNumberFormat="1" applyFont="1" applyFill="1" applyAlignment="1"/>
    <xf numFmtId="9" fontId="4" fillId="0" borderId="0" xfId="0" applyNumberFormat="1" applyFont="1" applyFill="1"/>
    <xf numFmtId="4" fontId="13" fillId="2" borderId="0" xfId="0" applyNumberFormat="1" applyFont="1" applyFill="1" applyProtection="1">
      <protection locked="0"/>
    </xf>
    <xf numFmtId="4" fontId="13" fillId="0" borderId="0" xfId="0" applyNumberFormat="1" applyFont="1"/>
    <xf numFmtId="9" fontId="13" fillId="0" borderId="0" xfId="0" applyNumberFormat="1" applyFont="1"/>
    <xf numFmtId="4" fontId="13" fillId="0" borderId="0" xfId="0" applyNumberFormat="1" applyFont="1" applyBorder="1"/>
    <xf numFmtId="9" fontId="4" fillId="0" borderId="0" xfId="0" applyNumberFormat="1" applyFont="1" applyAlignment="1"/>
    <xf numFmtId="0" fontId="4" fillId="0" borderId="0" xfId="0" applyFont="1"/>
    <xf numFmtId="0" fontId="5" fillId="0" borderId="0" xfId="0" applyFont="1" applyAlignment="1">
      <alignment vertical="top" wrapText="1"/>
    </xf>
    <xf numFmtId="0" fontId="14" fillId="0" borderId="0" xfId="0" applyFont="1" applyAlignment="1">
      <alignment horizontal="right" vertical="top" wrapText="1"/>
    </xf>
    <xf numFmtId="4" fontId="4" fillId="0" borderId="0" xfId="0" applyNumberFormat="1" applyFont="1" applyBorder="1"/>
    <xf numFmtId="0" fontId="15" fillId="0" borderId="0" xfId="0" applyFont="1" applyAlignment="1"/>
    <xf numFmtId="0" fontId="4" fillId="0" borderId="0" xfId="0" applyFont="1" applyFill="1" applyAlignment="1" applyProtection="1">
      <protection locked="0"/>
    </xf>
    <xf numFmtId="0" fontId="13" fillId="0" borderId="1" xfId="0" applyFont="1" applyBorder="1" applyAlignment="1"/>
    <xf numFmtId="165" fontId="13" fillId="0" borderId="1" xfId="6" applyNumberFormat="1" applyFont="1" applyFill="1" applyBorder="1" applyAlignment="1"/>
    <xf numFmtId="0" fontId="15" fillId="0" borderId="0" xfId="0" applyFont="1" applyAlignment="1">
      <alignment vertical="center"/>
    </xf>
    <xf numFmtId="0" fontId="16" fillId="0" borderId="0" xfId="0" applyFont="1" applyAlignment="1">
      <alignment vertical="center"/>
    </xf>
    <xf numFmtId="0" fontId="13" fillId="0" borderId="1" xfId="0" quotePrefix="1" applyFont="1" applyBorder="1" applyAlignment="1"/>
    <xf numFmtId="165" fontId="13" fillId="2" borderId="0" xfId="6" applyNumberFormat="1" applyFont="1" applyFill="1" applyProtection="1">
      <protection locked="0"/>
    </xf>
    <xf numFmtId="165" fontId="13" fillId="0" borderId="0" xfId="6" applyNumberFormat="1" applyFont="1"/>
    <xf numFmtId="165" fontId="13" fillId="0" borderId="1" xfId="6" applyNumberFormat="1" applyFont="1" applyFill="1" applyBorder="1"/>
    <xf numFmtId="165" fontId="13" fillId="2" borderId="1" xfId="6" applyNumberFormat="1" applyFont="1" applyFill="1" applyBorder="1" applyProtection="1">
      <protection locked="0"/>
    </xf>
    <xf numFmtId="9" fontId="12" fillId="0" borderId="2" xfId="7" applyFont="1" applyBorder="1" applyAlignment="1">
      <alignment horizontal="center" vertical="center" wrapText="1"/>
    </xf>
    <xf numFmtId="9" fontId="0" fillId="0" borderId="0" xfId="0" applyNumberFormat="1"/>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8" fillId="0" borderId="0" xfId="0" applyFont="1" applyAlignment="1">
      <alignment vertical="center"/>
    </xf>
    <xf numFmtId="0" fontId="18" fillId="0" borderId="0" xfId="8" applyFont="1" applyAlignment="1">
      <alignment vertical="center"/>
    </xf>
    <xf numFmtId="0" fontId="18" fillId="0" borderId="0" xfId="8" applyFont="1"/>
    <xf numFmtId="0" fontId="19" fillId="0" borderId="0" xfId="0" applyFont="1"/>
    <xf numFmtId="0" fontId="14" fillId="0" borderId="0" xfId="0" applyFont="1" applyAlignment="1">
      <alignment horizontal="right" vertical="top" wrapText="1"/>
    </xf>
    <xf numFmtId="0" fontId="13" fillId="0" borderId="0" xfId="0" applyFont="1" applyFill="1" applyAlignment="1" applyProtection="1">
      <alignment horizontal="left" wrapText="1"/>
      <protection locked="0"/>
    </xf>
    <xf numFmtId="0" fontId="5" fillId="0" borderId="0" xfId="0" applyFont="1" applyAlignment="1">
      <alignment horizontal="left" wrapText="1"/>
    </xf>
    <xf numFmtId="0" fontId="11" fillId="0" borderId="2" xfId="0" applyFont="1" applyBorder="1" applyAlignment="1">
      <alignment horizontal="center" vertical="center" wrapText="1"/>
    </xf>
  </cellXfs>
  <cellStyles count="9">
    <cellStyle name="Euro" xfId="2"/>
    <cellStyle name="Hyperlink" xfId="8" builtinId="8"/>
    <cellStyle name="Hyperlink 2" xfId="4"/>
    <cellStyle name="Komma" xfId="6" builtinId="3"/>
    <cellStyle name="Normal 2" xfId="1"/>
    <cellStyle name="Prozent" xfId="7" builtinId="5"/>
    <cellStyle name="Standard" xfId="0" builtinId="0"/>
    <cellStyle name="Standard 2" xfId="3"/>
    <cellStyle name="Standard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104775</xdr:colOff>
          <xdr:row>0</xdr:row>
          <xdr:rowOff>0</xdr:rowOff>
        </xdr:from>
        <xdr:to>
          <xdr:col>2</xdr:col>
          <xdr:colOff>923925</xdr:colOff>
          <xdr:row>4</xdr:row>
          <xdr:rowOff>171450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http://www.schafisheim.ch/" TargetMode="External"/><Relationship Id="rId1" Type="http://schemas.openxmlformats.org/officeDocument/2006/relationships/hyperlink" Target="mailto:finanzverwaltung@schafisheim.ch"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8"/>
  <sheetViews>
    <sheetView showGridLines="0" tabSelected="1" zoomScaleNormal="100" zoomScaleSheetLayoutView="130" workbookViewId="0">
      <selection activeCell="A26" sqref="A26"/>
    </sheetView>
  </sheetViews>
  <sheetFormatPr baseColWidth="10" defaultColWidth="9.140625" defaultRowHeight="15"/>
  <cols>
    <col min="1" max="1" width="59.28515625" customWidth="1"/>
    <col min="2" max="2" width="16.140625" customWidth="1"/>
    <col min="3" max="3" width="15.85546875" customWidth="1"/>
    <col min="4" max="4" width="6" customWidth="1"/>
    <col min="5" max="5" width="6.85546875" customWidth="1"/>
  </cols>
  <sheetData>
    <row r="1" spans="1:10" ht="15.75">
      <c r="A1" s="37" t="s">
        <v>24</v>
      </c>
      <c r="B1" s="52"/>
      <c r="C1" s="52"/>
      <c r="D1" s="30"/>
      <c r="E1" s="30"/>
    </row>
    <row r="2" spans="1:10">
      <c r="A2" s="38" t="s">
        <v>25</v>
      </c>
      <c r="B2" s="52"/>
      <c r="C2" s="52"/>
      <c r="D2" s="30"/>
      <c r="E2" s="30"/>
    </row>
    <row r="3" spans="1:10">
      <c r="A3" s="38" t="s">
        <v>26</v>
      </c>
      <c r="B3" s="52"/>
      <c r="C3" s="52"/>
      <c r="D3" s="30"/>
      <c r="E3" s="30"/>
      <c r="I3" s="3"/>
      <c r="J3" s="5"/>
    </row>
    <row r="4" spans="1:10">
      <c r="A4" s="48" t="s">
        <v>27</v>
      </c>
      <c r="B4" s="31"/>
      <c r="C4" s="31"/>
      <c r="D4" s="30"/>
      <c r="E4" s="30"/>
      <c r="I4" s="3"/>
      <c r="J4" s="5"/>
    </row>
    <row r="5" spans="1:10" ht="15.75">
      <c r="A5" s="49" t="s">
        <v>28</v>
      </c>
      <c r="B5" s="11"/>
      <c r="C5" s="11"/>
      <c r="D5" s="11"/>
      <c r="E5" s="11"/>
      <c r="F5" s="5"/>
      <c r="I5" s="2"/>
      <c r="J5" s="5"/>
    </row>
    <row r="6" spans="1:10" ht="15.75">
      <c r="A6" s="50" t="s">
        <v>29</v>
      </c>
      <c r="B6" s="13"/>
      <c r="C6" s="13"/>
      <c r="D6" s="12"/>
      <c r="E6" s="12"/>
      <c r="F6" s="5"/>
      <c r="G6" s="1"/>
    </row>
    <row r="7" spans="1:10" ht="39" customHeight="1">
      <c r="A7" s="33" t="s">
        <v>17</v>
      </c>
      <c r="B7" s="13"/>
      <c r="C7" s="13"/>
      <c r="D7" s="12"/>
      <c r="E7" s="12"/>
      <c r="F7" s="9"/>
      <c r="G7" s="1"/>
    </row>
    <row r="8" spans="1:10" s="7" customFormat="1" ht="72" customHeight="1">
      <c r="A8" s="53" t="s">
        <v>23</v>
      </c>
      <c r="B8" s="53"/>
      <c r="C8" s="53"/>
      <c r="D8" s="15"/>
      <c r="E8" s="15"/>
      <c r="F8" s="6"/>
    </row>
    <row r="9" spans="1:10" s="7" customFormat="1">
      <c r="B9" s="14"/>
      <c r="C9" s="14"/>
      <c r="D9" s="15"/>
      <c r="E9" s="15"/>
      <c r="F9" s="6"/>
    </row>
    <row r="10" spans="1:10">
      <c r="A10" s="34" t="s">
        <v>8</v>
      </c>
      <c r="B10" s="51" t="s">
        <v>30</v>
      </c>
      <c r="C10" s="16" t="s">
        <v>1</v>
      </c>
      <c r="D10" s="12"/>
      <c r="E10" s="12"/>
      <c r="F10" s="5"/>
    </row>
    <row r="11" spans="1:10">
      <c r="A11" s="17" t="s">
        <v>0</v>
      </c>
      <c r="B11" s="51">
        <v>25</v>
      </c>
      <c r="C11" s="40"/>
      <c r="D11" s="12"/>
      <c r="E11" s="12"/>
      <c r="F11" s="5"/>
    </row>
    <row r="12" spans="1:10">
      <c r="A12" s="18" t="s">
        <v>18</v>
      </c>
      <c r="B12" s="12"/>
      <c r="C12" s="41"/>
      <c r="D12" s="12"/>
      <c r="E12" s="12"/>
      <c r="F12" s="5"/>
    </row>
    <row r="13" spans="1:10">
      <c r="A13" s="19" t="s">
        <v>10</v>
      </c>
      <c r="B13" s="51">
        <v>13</v>
      </c>
      <c r="C13" s="40"/>
      <c r="D13" s="12"/>
      <c r="E13" s="12"/>
      <c r="F13" s="5"/>
    </row>
    <row r="14" spans="1:10">
      <c r="A14" s="19" t="s">
        <v>32</v>
      </c>
      <c r="B14" s="51">
        <v>6</v>
      </c>
      <c r="C14" s="40"/>
      <c r="D14" s="12"/>
      <c r="E14" s="12"/>
      <c r="F14" s="5"/>
    </row>
    <row r="15" spans="1:10">
      <c r="A15" s="19" t="s">
        <v>7</v>
      </c>
      <c r="B15" s="12"/>
      <c r="C15" s="40"/>
      <c r="D15" s="12"/>
      <c r="E15" s="12"/>
      <c r="F15" s="5"/>
    </row>
    <row r="16" spans="1:10">
      <c r="A16" s="19" t="s">
        <v>11</v>
      </c>
      <c r="B16" s="51">
        <v>24</v>
      </c>
      <c r="C16" s="40"/>
      <c r="D16" s="12"/>
      <c r="E16" s="12"/>
      <c r="F16" s="5"/>
    </row>
    <row r="17" spans="1:6">
      <c r="A17" s="18" t="s">
        <v>12</v>
      </c>
      <c r="B17" s="12"/>
      <c r="C17" s="40"/>
      <c r="D17" s="12"/>
      <c r="E17" s="12"/>
      <c r="F17" s="5"/>
    </row>
    <row r="18" spans="1:6">
      <c r="A18" s="39" t="s">
        <v>31</v>
      </c>
      <c r="B18" s="43"/>
      <c r="C18" s="42">
        <f>B18*0.2</f>
        <v>0</v>
      </c>
      <c r="D18" s="12"/>
      <c r="E18" s="12"/>
      <c r="F18" s="5"/>
    </row>
    <row r="19" spans="1:6">
      <c r="A19" s="17" t="s">
        <v>20</v>
      </c>
      <c r="B19" s="12"/>
      <c r="C19" s="22">
        <f>SUM(C11:C18)</f>
        <v>0</v>
      </c>
      <c r="D19" s="12"/>
      <c r="E19" s="12"/>
      <c r="F19" s="5"/>
    </row>
    <row r="20" spans="1:6">
      <c r="A20" s="17"/>
      <c r="B20" s="12"/>
      <c r="C20" s="22"/>
      <c r="D20" s="12"/>
      <c r="E20" s="12"/>
      <c r="F20" s="5"/>
    </row>
    <row r="21" spans="1:6">
      <c r="A21" s="34" t="s">
        <v>9</v>
      </c>
      <c r="B21" s="51" t="s">
        <v>30</v>
      </c>
      <c r="C21" s="16" t="s">
        <v>1</v>
      </c>
      <c r="D21" s="12"/>
      <c r="E21" s="12"/>
      <c r="F21" s="5"/>
    </row>
    <row r="22" spans="1:6">
      <c r="A22" s="17" t="s">
        <v>0</v>
      </c>
      <c r="B22" s="51">
        <v>25</v>
      </c>
      <c r="C22" s="40"/>
      <c r="D22" s="12"/>
      <c r="E22" s="12"/>
      <c r="F22" s="5"/>
    </row>
    <row r="23" spans="1:6">
      <c r="A23" s="18" t="s">
        <v>18</v>
      </c>
      <c r="B23" s="12"/>
      <c r="C23" s="41"/>
      <c r="D23" s="12"/>
      <c r="E23" s="12"/>
      <c r="F23" s="5"/>
    </row>
    <row r="24" spans="1:6">
      <c r="A24" s="19" t="s">
        <v>10</v>
      </c>
      <c r="B24" s="51">
        <v>13</v>
      </c>
      <c r="C24" s="40"/>
      <c r="D24" s="12"/>
      <c r="E24" s="12"/>
      <c r="F24" s="5"/>
    </row>
    <row r="25" spans="1:6">
      <c r="A25" s="19" t="s">
        <v>32</v>
      </c>
      <c r="B25" s="51">
        <v>6</v>
      </c>
      <c r="C25" s="40"/>
      <c r="D25" s="12"/>
      <c r="E25" s="12"/>
      <c r="F25" s="5"/>
    </row>
    <row r="26" spans="1:6">
      <c r="A26" s="19" t="s">
        <v>7</v>
      </c>
      <c r="B26" s="12"/>
      <c r="C26" s="40"/>
      <c r="D26" s="12"/>
      <c r="E26" s="12"/>
      <c r="F26" s="5"/>
    </row>
    <row r="27" spans="1:6">
      <c r="A27" s="19" t="s">
        <v>11</v>
      </c>
      <c r="B27" s="51">
        <v>24</v>
      </c>
      <c r="C27" s="40"/>
      <c r="D27" s="12"/>
      <c r="E27" s="12"/>
      <c r="F27" s="5"/>
    </row>
    <row r="28" spans="1:6">
      <c r="A28" s="18" t="s">
        <v>12</v>
      </c>
      <c r="B28" s="12"/>
      <c r="C28" s="40"/>
      <c r="D28" s="12"/>
      <c r="E28" s="12"/>
      <c r="F28" s="5"/>
    </row>
    <row r="29" spans="1:6">
      <c r="A29" s="39" t="s">
        <v>31</v>
      </c>
      <c r="B29" s="43"/>
      <c r="C29" s="42">
        <f>B29*0.2</f>
        <v>0</v>
      </c>
      <c r="D29" s="12"/>
      <c r="E29" s="12"/>
      <c r="F29" s="5"/>
    </row>
    <row r="30" spans="1:6">
      <c r="A30" s="17" t="s">
        <v>21</v>
      </c>
      <c r="B30" s="12"/>
      <c r="C30" s="22">
        <f>SUM(C22:C29)</f>
        <v>0</v>
      </c>
      <c r="D30" s="12"/>
      <c r="E30" s="12"/>
      <c r="F30" s="5"/>
    </row>
    <row r="31" spans="1:6" ht="13.5" customHeight="1">
      <c r="A31" s="17"/>
      <c r="B31" s="12"/>
      <c r="C31" s="22"/>
      <c r="D31" s="12"/>
      <c r="E31" s="12"/>
      <c r="F31" s="5"/>
    </row>
    <row r="32" spans="1:6">
      <c r="A32" s="13" t="s">
        <v>6</v>
      </c>
      <c r="B32" s="12"/>
      <c r="C32" s="22"/>
      <c r="D32" s="12"/>
      <c r="E32" s="12"/>
      <c r="F32" s="5"/>
    </row>
    <row r="33" spans="1:6" ht="13.5" customHeight="1">
      <c r="A33" s="17" t="s">
        <v>20</v>
      </c>
      <c r="B33" s="12"/>
      <c r="C33" s="22">
        <f>C19</f>
        <v>0</v>
      </c>
      <c r="D33" s="12"/>
      <c r="E33" s="12"/>
      <c r="F33" s="5"/>
    </row>
    <row r="34" spans="1:6">
      <c r="A34" s="35" t="s">
        <v>21</v>
      </c>
      <c r="B34" s="21"/>
      <c r="C34" s="36">
        <f>C30</f>
        <v>0</v>
      </c>
      <c r="D34" s="12"/>
      <c r="E34" s="12"/>
      <c r="F34" s="5"/>
    </row>
    <row r="35" spans="1:6" ht="13.5" customHeight="1">
      <c r="A35" s="17" t="s">
        <v>19</v>
      </c>
      <c r="B35" s="12"/>
      <c r="C35" s="22">
        <f>C33+C34</f>
        <v>0</v>
      </c>
      <c r="D35" s="12"/>
      <c r="E35" s="12"/>
      <c r="F35" s="5"/>
    </row>
    <row r="36" spans="1:6">
      <c r="A36" s="17"/>
      <c r="B36" s="12"/>
      <c r="C36" s="20"/>
      <c r="D36" s="12"/>
      <c r="E36" s="12"/>
      <c r="F36" s="5"/>
    </row>
    <row r="37" spans="1:6" ht="13.5" customHeight="1">
      <c r="A37" s="13" t="s">
        <v>16</v>
      </c>
      <c r="B37" s="12"/>
      <c r="C37" s="23">
        <f>LOOKUP(C35,'Tarif Schafisheim'!A3:B11,'Tarif Schafisheim'!C3:C11)</f>
        <v>0.8</v>
      </c>
      <c r="D37" s="12"/>
      <c r="E37" s="12"/>
      <c r="F37" s="5"/>
    </row>
    <row r="38" spans="1:6">
      <c r="A38" s="17"/>
      <c r="B38" s="12"/>
      <c r="C38" s="12"/>
    </row>
    <row r="39" spans="1:6">
      <c r="A39" s="17" t="s">
        <v>5</v>
      </c>
      <c r="B39" s="12"/>
      <c r="C39" s="24"/>
    </row>
    <row r="40" spans="1:6">
      <c r="A40" s="17"/>
      <c r="B40" s="12"/>
      <c r="C40" s="25"/>
    </row>
    <row r="41" spans="1:6">
      <c r="A41" s="17" t="s">
        <v>14</v>
      </c>
      <c r="B41" s="26">
        <f>100%-C37</f>
        <v>0.19999999999999996</v>
      </c>
      <c r="C41" s="27">
        <f>ROUND((C39*B41)*20,0)/20</f>
        <v>0</v>
      </c>
    </row>
    <row r="42" spans="1:6">
      <c r="A42" s="13" t="s">
        <v>2</v>
      </c>
      <c r="B42" s="28">
        <f>C37</f>
        <v>0.8</v>
      </c>
      <c r="C42" s="32">
        <f>ROUND((C39*B42)*20,0)/20</f>
        <v>0</v>
      </c>
    </row>
    <row r="43" spans="1:6">
      <c r="A43" s="12"/>
      <c r="B43" s="12"/>
      <c r="C43" s="29"/>
    </row>
    <row r="44" spans="1:6" ht="66" customHeight="1">
      <c r="A44" s="54" t="s">
        <v>22</v>
      </c>
      <c r="B44" s="54"/>
      <c r="C44" s="54"/>
    </row>
    <row r="45" spans="1:6">
      <c r="A45" s="4"/>
      <c r="B45" s="2"/>
      <c r="C45" s="2"/>
    </row>
    <row r="46" spans="1:6" ht="49.5" customHeight="1">
      <c r="A46" s="4"/>
      <c r="B46" s="8"/>
      <c r="C46" s="2"/>
    </row>
    <row r="47" spans="1:6">
      <c r="A47" s="4"/>
      <c r="B47" s="2"/>
      <c r="C47" s="2"/>
    </row>
    <row r="48" spans="1:6">
      <c r="A48" s="4"/>
      <c r="B48" s="2"/>
      <c r="C48" s="2"/>
    </row>
  </sheetData>
  <mergeCells count="3">
    <mergeCell ref="B1:C3"/>
    <mergeCell ref="A8:C8"/>
    <mergeCell ref="A44:C44"/>
  </mergeCells>
  <dataValidations count="1">
    <dataValidation type="whole" allowBlank="1" showInputMessage="1" showErrorMessage="1" error="Nur ganze Zahlen erlaubt." sqref="C11:C17 C22:C28 B18 B29">
      <formula1>1</formula1>
      <formula2>900000</formula2>
    </dataValidation>
  </dataValidations>
  <hyperlinks>
    <hyperlink ref="A5" r:id="rId1"/>
    <hyperlink ref="A6" r:id="rId2"/>
  </hyperlinks>
  <pageMargins left="0.59055118110236227" right="0.23622047244094491" top="0.59055118110236227" bottom="0.39370078740157483" header="0.31496062992125984" footer="0.31496062992125984"/>
  <pageSetup paperSize="9" orientation="portrait" r:id="rId3"/>
  <headerFooter>
    <oddFooter>&amp;C&amp;D</oddFooter>
  </headerFooter>
  <drawing r:id="rId4"/>
  <legacyDrawing r:id="rId5"/>
  <oleObjects>
    <mc:AlternateContent xmlns:mc="http://schemas.openxmlformats.org/markup-compatibility/2006">
      <mc:Choice Requires="x14">
        <oleObject progId="Word.Picture.8" shapeId="2049" r:id="rId6">
          <objectPr defaultSize="0" autoPict="0" r:id="rId7">
            <anchor moveWithCells="1" sizeWithCells="1">
              <from>
                <xdr:col>2</xdr:col>
                <xdr:colOff>104775</xdr:colOff>
                <xdr:row>0</xdr:row>
                <xdr:rowOff>0</xdr:rowOff>
              </from>
              <to>
                <xdr:col>2</xdr:col>
                <xdr:colOff>923925</xdr:colOff>
                <xdr:row>4</xdr:row>
                <xdr:rowOff>171450</xdr:rowOff>
              </to>
            </anchor>
          </objectPr>
        </oleObject>
      </mc:Choice>
      <mc:Fallback>
        <oleObject progId="Word.Picture.8" shapeId="2049"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workbookViewId="0">
      <selection activeCell="A3" sqref="A3"/>
    </sheetView>
  </sheetViews>
  <sheetFormatPr baseColWidth="10" defaultRowHeight="15"/>
  <cols>
    <col min="1" max="1" width="15.140625" customWidth="1"/>
    <col min="2" max="2" width="15.7109375" customWidth="1"/>
    <col min="3" max="3" width="18.7109375" bestFit="1" customWidth="1"/>
    <col min="4" max="4" width="14.28515625" bestFit="1" customWidth="1"/>
  </cols>
  <sheetData>
    <row r="1" spans="1:5" ht="55.5" customHeight="1">
      <c r="A1" s="55" t="s">
        <v>13</v>
      </c>
      <c r="B1" s="55"/>
      <c r="C1" s="55" t="s">
        <v>15</v>
      </c>
      <c r="D1" s="55"/>
    </row>
    <row r="2" spans="1:5" ht="30">
      <c r="A2" s="46" t="s">
        <v>3</v>
      </c>
      <c r="B2" s="46" t="s">
        <v>4</v>
      </c>
      <c r="C2" s="46" t="s">
        <v>2</v>
      </c>
      <c r="D2" s="46" t="s">
        <v>14</v>
      </c>
    </row>
    <row r="3" spans="1:5">
      <c r="A3" s="47">
        <v>0</v>
      </c>
      <c r="B3" s="10">
        <v>30000</v>
      </c>
      <c r="C3" s="44">
        <v>0.8</v>
      </c>
      <c r="D3" s="44">
        <v>0.2</v>
      </c>
      <c r="E3" s="45"/>
    </row>
    <row r="4" spans="1:5">
      <c r="A4" s="10">
        <v>30001</v>
      </c>
      <c r="B4" s="10">
        <v>40000</v>
      </c>
      <c r="C4" s="44">
        <v>0.68</v>
      </c>
      <c r="D4" s="44">
        <v>0.32</v>
      </c>
      <c r="E4" s="45"/>
    </row>
    <row r="5" spans="1:5">
      <c r="A5" s="10">
        <v>40001</v>
      </c>
      <c r="B5" s="10">
        <v>50000</v>
      </c>
      <c r="C5" s="44">
        <v>0.56000000000000005</v>
      </c>
      <c r="D5" s="44">
        <v>0.44</v>
      </c>
      <c r="E5" s="45"/>
    </row>
    <row r="6" spans="1:5">
      <c r="A6" s="10">
        <v>50001</v>
      </c>
      <c r="B6" s="10">
        <v>60000</v>
      </c>
      <c r="C6" s="44">
        <v>0.44</v>
      </c>
      <c r="D6" s="44">
        <v>0.56000000000000005</v>
      </c>
      <c r="E6" s="45"/>
    </row>
    <row r="7" spans="1:5">
      <c r="A7" s="10">
        <v>60001</v>
      </c>
      <c r="B7" s="10">
        <v>70000</v>
      </c>
      <c r="C7" s="44">
        <v>0.32</v>
      </c>
      <c r="D7" s="44">
        <v>0.68</v>
      </c>
      <c r="E7" s="45"/>
    </row>
    <row r="8" spans="1:5">
      <c r="A8" s="10">
        <v>70001</v>
      </c>
      <c r="B8" s="10">
        <v>80000</v>
      </c>
      <c r="C8" s="44">
        <v>0.2</v>
      </c>
      <c r="D8" s="44">
        <v>0.8</v>
      </c>
      <c r="E8" s="45"/>
    </row>
    <row r="9" spans="1:5">
      <c r="A9" s="10">
        <v>80001</v>
      </c>
      <c r="B9" s="10">
        <v>90000</v>
      </c>
      <c r="C9" s="44">
        <v>0.08</v>
      </c>
      <c r="D9" s="44">
        <v>0.92</v>
      </c>
      <c r="E9" s="45"/>
    </row>
    <row r="10" spans="1:5">
      <c r="A10" s="10">
        <v>90001</v>
      </c>
      <c r="B10" s="10">
        <v>100000</v>
      </c>
      <c r="C10" s="44">
        <v>0.06</v>
      </c>
      <c r="D10" s="44">
        <v>0.94</v>
      </c>
      <c r="E10" s="45"/>
    </row>
    <row r="11" spans="1:5">
      <c r="A11" s="10">
        <v>100001</v>
      </c>
      <c r="B11" s="10"/>
      <c r="C11" s="44">
        <v>0</v>
      </c>
      <c r="D11" s="44">
        <v>1</v>
      </c>
      <c r="E11" s="45"/>
    </row>
  </sheetData>
  <sheetProtection sheet="1" objects="1" scenarios="1"/>
  <mergeCells count="2">
    <mergeCell ref="A1:B1"/>
    <mergeCell ref="C1:D1"/>
  </mergeCells>
  <pageMargins left="0.59055118110236227" right="0.23622047244094491" top="0.59055118110236227" bottom="0.39370078740157483" header="0.31496062992125984" footer="0.31496062992125984"/>
  <pageSetup paperSize="9" orientation="portrait" r:id="rId1"/>
  <headerFooter>
    <oddFooter>&amp;C&amp;D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Schafisheim</vt:lpstr>
      <vt:lpstr>Tarif Schafisheim</vt:lpstr>
      <vt:lpstr>Schafisheim!Druckbereich</vt:lpstr>
    </vt:vector>
  </TitlesOfParts>
  <Company>Zollikofen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Schweiz. Hochschule f. Landwirtschaft</dc:creator>
  <cp:lastModifiedBy>Stefan Ackermann</cp:lastModifiedBy>
  <cp:lastPrinted>2018-06-20T07:12:44Z</cp:lastPrinted>
  <dcterms:created xsi:type="dcterms:W3CDTF">2010-10-22T11:52:01Z</dcterms:created>
  <dcterms:modified xsi:type="dcterms:W3CDTF">2018-07-31T08:40:23Z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